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N9" i="4"/>
  <c r="F9"/>
  <c r="G9" l="1"/>
  <c r="H9"/>
  <c r="A6" l="1"/>
  <c r="A7" s="1"/>
  <c r="A8" s="1"/>
  <c r="M8" l="1"/>
  <c r="L8"/>
  <c r="K8"/>
  <c r="J8"/>
  <c r="I8"/>
  <c r="P8" l="1"/>
  <c r="R8" s="1"/>
  <c r="O8"/>
  <c r="Q8"/>
  <c r="M6"/>
  <c r="L6"/>
  <c r="K6"/>
  <c r="J6"/>
  <c r="I6"/>
  <c r="P6" l="1"/>
  <c r="R6" s="1"/>
  <c r="O6"/>
  <c r="Q6"/>
  <c r="M7" l="1"/>
  <c r="L7"/>
  <c r="K7"/>
  <c r="J7"/>
  <c r="I7"/>
  <c r="M5"/>
  <c r="M9" s="1"/>
  <c r="L5"/>
  <c r="K5"/>
  <c r="J5"/>
  <c r="I5"/>
  <c r="I9" s="1"/>
  <c r="L9" l="1"/>
  <c r="K9"/>
  <c r="J9"/>
  <c r="O7"/>
  <c r="Q7"/>
  <c r="P7"/>
  <c r="R7" s="1"/>
  <c r="Q5"/>
  <c r="Q9" s="1"/>
  <c r="O5"/>
  <c r="O9" s="1"/>
  <c r="P5"/>
  <c r="R5" l="1"/>
  <c r="R9" s="1"/>
  <c r="P9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<sst xmlns="http://schemas.openxmlformats.org/spreadsheetml/2006/main" count="47" uniqueCount="43">
  <si>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</si>
  <si>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</si>
  <si>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</si>
  <si>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</si>
  <si>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</si>
  <si>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</si>
  <si>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</si>
  <si>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</si>
  <si>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</si>
  <si>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</si>
  <si>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</si>
  <si>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</si>
  <si>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</si>
  <si>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</si>
  <si>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</si>
  <si>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</si>
  <si>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</si>
  <si>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</si>
  <si>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</si>
  <si>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</si>
  <si>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</si>
  <si>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</si>
  <si>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</si>
  <si>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</si>
  <si>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</si>
  <si>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</si>
  <si>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</si>
  <si>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</si>
  <si>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</si>
  <si>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DELEGACION REGION SUR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</si>
  <si>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</si>
  <si>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</si>
  <si>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</si>
  <si>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</si>
  <si>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</si>
  <si>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</si>
  <si>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</si>
  <si>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</si>
  <si>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</si>
  <si>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</si>
  <si>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</si>
  <si>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</si>
  <si>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 xml:space="preserve">
DIRECCION GENERAL DEL CATASTRO NACIONAL
Compensacion al Personal de Empleados Fijos de la Region Sur
correspondiente al mes de Agosto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</si>
</sst>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topLeftCell="D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37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32</v>
      </c>
      <c r="C5" s="54" t="s">
        <v>29</v>
      </c>
      <c r="D5" s="54" t="s">
        <v>30</v>
      </c>
      <c r="E5" s="64" t="s">
        <v>36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>
        <v>1190.1199999999999</v>
      </c>
      <c r="O5" s="65">
        <f t="shared" ref="O5" si="5">SUM(I5:N5)</f>
        <v>8610.119999999999</v>
      </c>
      <c r="P5" s="65">
        <f t="shared" ref="P5" si="6">+G5+H5+I5+L5+N5</f>
        <v>3283.62</v>
      </c>
      <c r="Q5" s="65">
        <f t="shared" ref="Q5" si="7">+J5+K5+M5</f>
        <v>5351.5</v>
      </c>
      <c r="R5" s="65">
        <f t="shared" ref="R5" si="8">+F5-P5</f>
        <v>31716.38</v>
      </c>
      <c r="S5" s="68">
        <v>111</v>
      </c>
    </row>
    <row r="6" spans="1:115" s="69" customFormat="1" ht="33.950000000000003" customHeight="1">
      <c r="A6" s="70">
        <f t="shared" ref="A6:A8" si="9">+A5+1</f>
        <v>2</v>
      </c>
      <c r="B6" s="54" t="s">
        <v>38</v>
      </c>
      <c r="C6" s="54" t="s">
        <v>29</v>
      </c>
      <c r="D6" s="54" t="s">
        <v>39</v>
      </c>
      <c r="E6" s="64" t="s">
        <v>34</v>
      </c>
      <c r="F6" s="58">
        <v>22000</v>
      </c>
      <c r="G6" s="51"/>
      <c r="H6" s="65">
        <v>25</v>
      </c>
      <c r="I6" s="65">
        <f>+F6*2.87%</f>
        <v>631.4</v>
      </c>
      <c r="J6" s="65">
        <f>+F6*7.1%</f>
        <v>1561.9999999999998</v>
      </c>
      <c r="K6" s="66">
        <f>F6*1.1%</f>
        <v>242.00000000000003</v>
      </c>
      <c r="L6" s="65">
        <f>+F6*3.04%</f>
        <v>668.8</v>
      </c>
      <c r="M6" s="65">
        <f>+F6*7.09%</f>
        <v>1559.8000000000002</v>
      </c>
      <c r="N6" s="67"/>
      <c r="O6" s="65">
        <f>SUM(I6:N6)</f>
        <v>4664</v>
      </c>
      <c r="P6" s="65">
        <f>+G6+H6+I6+L6+N6</f>
        <v>1325.1999999999998</v>
      </c>
      <c r="Q6" s="65">
        <f>+J6+K6+M6</f>
        <v>3363.8</v>
      </c>
      <c r="R6" s="65">
        <f>+F6-P6</f>
        <v>20674.8</v>
      </c>
      <c r="S6" s="68">
        <v>111</v>
      </c>
    </row>
    <row r="7" spans="1:115" s="69" customFormat="1" ht="33.950000000000003" customHeight="1">
      <c r="A7" s="70">
        <f t="shared" si="9"/>
        <v>3</v>
      </c>
      <c r="B7" s="54" t="s">
        <v>33</v>
      </c>
      <c r="C7" s="54" t="s">
        <v>29</v>
      </c>
      <c r="D7" s="54" t="s">
        <v>31</v>
      </c>
      <c r="E7" s="64" t="s">
        <v>34</v>
      </c>
      <c r="F7" s="58">
        <v>35000</v>
      </c>
      <c r="G7" s="51"/>
      <c r="H7" s="65">
        <v>25</v>
      </c>
      <c r="I7" s="65">
        <f t="shared" ref="I7" si="10">+F7*2.87%</f>
        <v>1004.5</v>
      </c>
      <c r="J7" s="65">
        <f t="shared" ref="J7" si="11">+F7*7.1%</f>
        <v>2485</v>
      </c>
      <c r="K7" s="66">
        <f t="shared" ref="K7" si="12">F7*1.1%</f>
        <v>385.00000000000006</v>
      </c>
      <c r="L7" s="65">
        <f t="shared" ref="L7" si="13">+F7*3.04%</f>
        <v>1064</v>
      </c>
      <c r="M7" s="65">
        <f t="shared" ref="M7" si="14">+F7*7.09%</f>
        <v>2481.5</v>
      </c>
      <c r="N7" s="67"/>
      <c r="O7" s="65">
        <f t="shared" ref="O7" si="15">SUM(I7:N7)</f>
        <v>7420</v>
      </c>
      <c r="P7" s="65">
        <f t="shared" ref="P7" si="16">+G7+H7+I7+L7+N7</f>
        <v>2093.5</v>
      </c>
      <c r="Q7" s="65">
        <f t="shared" ref="Q7" si="17">+J7+K7+M7</f>
        <v>5351.5</v>
      </c>
      <c r="R7" s="65">
        <f t="shared" ref="R7" si="18">+F7-P7</f>
        <v>32906.5</v>
      </c>
      <c r="S7" s="68">
        <v>111</v>
      </c>
    </row>
    <row r="8" spans="1:115" s="69" customFormat="1" ht="33.950000000000003" customHeight="1" thickBot="1">
      <c r="A8" s="70">
        <f t="shared" si="9"/>
        <v>4</v>
      </c>
      <c r="B8" s="54" t="s">
        <v>40</v>
      </c>
      <c r="C8" s="54" t="s">
        <v>29</v>
      </c>
      <c r="D8" s="54" t="s">
        <v>41</v>
      </c>
      <c r="E8" s="64" t="s">
        <v>35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 t="shared" ref="F9:M9" si="19">SUM(F5:F8)</f>
        <v>109900</v>
      </c>
      <c r="G9" s="59">
        <f t="shared" si="19"/>
        <v>0</v>
      </c>
      <c r="H9" s="60">
        <f t="shared" si="19"/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1208.9000000000003</v>
      </c>
      <c r="L9" s="60">
        <f t="shared" si="19"/>
        <v>3340.96</v>
      </c>
      <c r="M9" s="60">
        <f t="shared" si="19"/>
        <v>7791.91</v>
      </c>
      <c r="N9" s="59">
        <f>SUM(N5:N8)</f>
        <v>1190.1199999999999</v>
      </c>
      <c r="O9" s="60">
        <f>SUM(O5:O8)</f>
        <v>24488.92</v>
      </c>
      <c r="P9" s="60">
        <f>SUM(P5:P8)</f>
        <v>7785.2099999999991</v>
      </c>
      <c r="Q9" s="60">
        <f>SUM(Q5:Q8)</f>
        <v>16803.71</v>
      </c>
      <c r="R9" s="60">
        <f>SUM(R5:R8)</f>
        <v>102114.79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2021-09-01T18:03:50Z</dcterms:modified>
</cp:coreProperties>
</file>